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C:\Users\i.horeva\Desktop\"/>
    </mc:Choice>
  </mc:AlternateContent>
  <bookViews>
    <workbookView xWindow="480" yWindow="435" windowWidth="18195" windowHeight="11460" activeTab="1"/>
  </bookViews>
  <sheets>
    <sheet name="Приложение 1" sheetId="1" r:id="rId1"/>
    <sheet name="Приложение 2" sheetId="4" r:id="rId2"/>
    <sheet name="Лист2" sheetId="2" state="hidden" r:id="rId3"/>
    <sheet name="Лист3" sheetId="3" state="hidden" r:id="rId4"/>
  </sheets>
  <calcPr calcId="162913"/>
</workbook>
</file>

<file path=xl/calcChain.xml><?xml version="1.0" encoding="utf-8"?>
<calcChain xmlns="http://schemas.openxmlformats.org/spreadsheetml/2006/main">
  <c r="B12" i="1" l="1"/>
  <c r="D12" i="4"/>
  <c r="C12" i="4"/>
  <c r="B12" i="4" l="1"/>
  <c r="B9" i="4" s="1"/>
  <c r="C9" i="4" l="1"/>
  <c r="D9" i="4"/>
  <c r="D15" i="4" l="1"/>
  <c r="B9" i="1"/>
  <c r="D16" i="4" l="1"/>
  <c r="C16" i="4"/>
  <c r="D8" i="4" l="1"/>
  <c r="D7" i="4"/>
  <c r="C8" i="4" l="1"/>
  <c r="C7" i="4" l="1"/>
  <c r="B15" i="4" l="1"/>
  <c r="B8" i="4"/>
  <c r="C15" i="4" l="1"/>
</calcChain>
</file>

<file path=xl/sharedStrings.xml><?xml version="1.0" encoding="utf-8"?>
<sst xmlns="http://schemas.openxmlformats.org/spreadsheetml/2006/main" count="37" uniqueCount="29">
  <si>
    <t>Показатели</t>
  </si>
  <si>
    <t>Суммарная протяженность тепловой сети в двухтрубном исчислении,км</t>
  </si>
  <si>
    <t>Суммарная располагаемая мощность источников тепловой энергии, Гкал/час</t>
  </si>
  <si>
    <t>Исходные данные для определения фактических показателей надежности и энергоэффективности по ОАО "ЭГТС"</t>
  </si>
  <si>
    <t>Фактические показатели надежности и энергоэффективности по ОАО "ЭГТС"</t>
  </si>
  <si>
    <t>2017 год</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</si>
  <si>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</si>
  <si>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</si>
  <si>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r>
      <t>Отношение величины технологических потерь тепловой энергии к материальной характеристике тепловой сети, Гкал/м</t>
    </r>
    <r>
      <rPr>
        <sz val="12"/>
        <color rgb="FF000000"/>
        <rFont val="Calibri"/>
        <family val="2"/>
        <charset val="204"/>
      </rPr>
      <t>²</t>
    </r>
  </si>
  <si>
    <r>
      <t>Газ тыс. м</t>
    </r>
    <r>
      <rPr>
        <sz val="12"/>
        <color theme="1"/>
        <rFont val="Calibri"/>
        <family val="2"/>
        <charset val="204"/>
      </rPr>
      <t>ᶾ</t>
    </r>
  </si>
  <si>
    <t>Выработка в Гкал</t>
  </si>
  <si>
    <t>% потерь от отпуска в сеть</t>
  </si>
  <si>
    <t>2018 год</t>
  </si>
  <si>
    <t>__</t>
  </si>
  <si>
    <t>Материальная характеристика тепловой сети (по видам теплоносителя - пар,конденсат,вода),определенная значением суммы произведений значений наружных диаметров трубопроводов отдельных участков тепловой сети (метров) на длину этих участков (метров).Материальная характеристика тепловой сети (квадратных метров) включает материальную характеристику всех участков тепловой сети (L1(в метрах) х D1 (в метрах) + L2 х  D2+.....)</t>
  </si>
  <si>
    <t>Материальная характеристика тепловой сети (по видам теплоносителя - пар,конденсат,вода),определенная значением суммы произведений значений наружных диаметров трубопроводов отдельных участков тепловой сети (метров) на длину этих участков (метров). Материальная характеристика тепловой сети (квадратных метров) включает материальную характеристику всех участков тепловой сети (L1(в метрах) х D1 (в метрах) + L2 х  D2+.....)</t>
  </si>
  <si>
    <t>2019 год</t>
  </si>
  <si>
    <t xml:space="preserve">2019 год </t>
  </si>
  <si>
    <t xml:space="preserve">Количество прекращений подачи тепловой энергии,зафиксированное на границах раздела балансовой принадлежности сторон договора, причиной которых явились технологическе нарушения на источниках тепловой энергии </t>
  </si>
  <si>
    <t xml:space="preserve">Количество прекращений подачи тепловой энергии,зафиксированное на границах раздела балансовой принадлежности сторон договора, причиной которых явились технологическе нарушения на тепловых сетях </t>
  </si>
  <si>
    <t>Фактическое значение величины технологических потерь при передаче тепловой энергии (Гкал/год) по тепловым сетям</t>
  </si>
  <si>
    <t>Фактическое значение величины технологических потерь при передаче теплоносителя (м3/год) по тепловым сетям</t>
  </si>
  <si>
    <t>Приложение 2</t>
  </si>
  <si>
    <t xml:space="preserve">Удельный расход топлива на производство единицы тепловой энергии, отпускаемой с коллекторов источников тепловой энергии </t>
  </si>
  <si>
    <r>
      <t>Отношение величины технологических потерь теплоносителя к материальной характеристике тепловой сети (вода), тонн/м</t>
    </r>
    <r>
      <rPr>
        <sz val="12"/>
        <color rgb="FF000000"/>
        <rFont val="Calibri"/>
        <family val="2"/>
        <charset val="204"/>
      </rPr>
      <t>²</t>
    </r>
  </si>
  <si>
    <r>
      <t>Отношение величины технологических потерь теплоносителя к материальной характеристике тепловой сети (пар), тонн/м</t>
    </r>
    <r>
      <rPr>
        <sz val="12"/>
        <color rgb="FF000000"/>
        <rFont val="Calibri"/>
        <family val="2"/>
        <charset val="204"/>
      </rPr>
      <t>²</t>
    </r>
  </si>
  <si>
    <t xml:space="preserve"> Величина технологических потерь при передаче тепловой энергии (Гкал/год) по тепловым сетям </t>
  </si>
  <si>
    <t xml:space="preserve"> Величина технологических потерь при передаче теплоносителя (вода) по тепловым сетям, тонн</t>
  </si>
  <si>
    <t xml:space="preserve"> Величина технологических потерь при передаче теплоносителя (пар) по тепловым сетям, тонн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</si>
</sst>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11"/>
      <color theme="1"/>
      <name val="Calibri"/>
      <family val="2"/>
      <charset val="204"/>
      <scheme val="minor"/>
    </font>
    <font>
      <sz val="12"/>
      <color theme="1"/>
      <name val="Times New Roman"/>
      <family val="1"/>
      <charset val="204"/>
    </font>
    <font>
      <sz val="12"/>
      <color rgb="FF000000"/>
      <name val="Times New Roman"/>
      <family val="1"/>
      <charset val="204"/>
    </font>
    <font>
      <b/>
      <sz val="12"/>
      <color rgb="FF000000"/>
      <name val="Times New Roman"/>
      <family val="1"/>
      <charset val="204"/>
    </font>
    <font>
      <b/>
      <sz val="12"/>
      <color theme="1"/>
      <name val="Times New Roman"/>
      <family val="1"/>
      <charset val="204"/>
    </font>
    <font>
      <b/>
      <i/>
      <sz val="14"/>
      <color theme="1"/>
      <name val="Times New Roman"/>
      <family val="1"/>
      <charset val="204"/>
    </font>
    <font>
      <sz val="12"/>
      <color rgb="FF000000"/>
      <name val="Calibri"/>
      <family val="2"/>
      <charset val="204"/>
    </font>
    <font>
      <sz val="12"/>
      <name val="Times New Roman"/>
      <family val="1"/>
      <charset val="204"/>
    </font>
    <font>
      <sz val="12"/>
      <color theme="1"/>
      <name val="Calibri"/>
      <family val="2"/>
      <charset val="204"/>
    </font>
    <font>
      <sz val="11"/>
      <color theme="1"/>
      <name val="Calibri"/>
      <family val="2"/>
      <charset val="204"/>
      <scheme val="minor"/>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9" fontId="9" fillId="0" borderId="0" applyFont="0" applyFill="0" applyBorder="0" applyAlignment="0" applyProtection="0"/>
  </cellStyleXfs>
  <cellXfs count="31">
    <xf numFmtId="0" fontId="0" fillId="0" borderId="0" xfId="0"/>
    <xf numFmtId="0" fontId="1" fillId="0" borderId="0" xfId="0" applyFont="1"/>
    <xf numFmtId="0" fontId="1" fillId="0" borderId="0" xfId="0" applyFont="1" applyAlignment="1">
      <alignment wrapText="1"/>
    </xf>
    <xf numFmtId="0" fontId="3" fillId="0" borderId="1" xfId="0" applyFont="1" applyBorder="1" applyAlignment="1">
      <alignment horizontal="center" vertical="center"/>
    </xf>
    <xf numFmtId="0" fontId="2" fillId="0" borderId="2" xfId="0" applyFont="1" applyBorder="1" applyAlignment="1">
      <alignment vertical="center" wrapText="1"/>
    </xf>
    <xf numFmtId="0" fontId="1" fillId="0" borderId="0" xfId="0" applyFont="1" applyFill="1"/>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0" xfId="0" applyFont="1" applyFill="1" applyAlignment="1">
      <alignment wrapText="1"/>
    </xf>
    <xf numFmtId="165"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4" fontId="7" fillId="0" borderId="1" xfId="0" applyNumberFormat="1" applyFont="1" applyBorder="1" applyAlignment="1">
      <alignment horizontal="center" vertical="center"/>
    </xf>
    <xf numFmtId="10" fontId="1" fillId="0" borderId="1" xfId="1"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Alignment="1">
      <alignment horizontal="center" wrapText="1"/>
    </xf>
    <xf numFmtId="4" fontId="1" fillId="2" borderId="1" xfId="0" applyNumberFormat="1" applyFont="1" applyFill="1" applyBorder="1" applyAlignment="1">
      <alignment horizontal="center" vertical="center" wrapText="1"/>
    </xf>
    <xf numFmtId="0" fontId="4" fillId="0" borderId="0" xfId="0" applyFont="1" applyBorder="1" applyAlignment="1">
      <alignment horizontal="center" wrapText="1"/>
    </xf>
    <xf numFmtId="0" fontId="2" fillId="0" borderId="1" xfId="0" applyFont="1" applyFill="1" applyBorder="1" applyAlignment="1">
      <alignment vertical="center" wrapText="1"/>
    </xf>
    <xf numFmtId="4" fontId="7" fillId="0" borderId="1" xfId="0" applyNumberFormat="1" applyFont="1" applyFill="1" applyBorder="1" applyAlignment="1">
      <alignment horizontal="center" vertical="center"/>
    </xf>
    <xf numFmtId="0" fontId="5" fillId="0" borderId="0" xfId="0" applyFont="1" applyAlignment="1">
      <alignment horizontal="center" wrapText="1"/>
    </xf>
    <xf numFmtId="0" fontId="1" fillId="0" borderId="0" xfId="0" applyFont="1" applyAlignment="1">
      <alignment horizontal="left"/>
    </xf>
    <xf numFmtId="0" fontId="1" fillId="0" borderId="0" xfId="0" applyFont="1" applyFill="1" applyAlignment="1">
      <alignment horizontal="right"/>
    </xf>
    <xf numFmtId="0" fontId="5" fillId="0" borderId="0" xfId="0" applyFont="1" applyFill="1" applyAlignment="1">
      <alignment horizontal="center" wrapText="1"/>
    </xf>
    <xf numFmtId="4" fontId="1" fillId="0" borderId="0" xfId="0" applyNumberFormat="1" applyFont="1" applyFill="1"/>
    <xf numFmtId="4" fontId="4" fillId="0" borderId="1" xfId="0" applyNumberFormat="1" applyFont="1" applyFill="1" applyBorder="1" applyAlignment="1">
      <alignment horizontal="center" vertical="center"/>
    </xf>
    <xf numFmtId="4" fontId="1" fillId="0" borderId="1" xfId="1" applyNumberFormat="1" applyFont="1" applyFill="1" applyBorder="1" applyAlignment="1">
      <alignment horizontal="center" vertical="center" wrapText="1"/>
    </xf>
    <xf numFmtId="4" fontId="1" fillId="0" borderId="0" xfId="0" applyNumberFormat="1" applyFont="1" applyFill="1" applyAlignment="1">
      <alignment wrapText="1"/>
    </xf>
  </cellXfs>
  <cellStyles count="2">
    <cellStyle name="Обычный" xfId="0" builtinId="0"/>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2"/>
  <sheetViews>
    <sheetView topLeftCell="A10" zoomScale="90" zoomScaleNormal="90" workbookViewId="0">
      <selection activeCell="F7" sqref="F7"/>
    </sheetView>
  </sheetViews>
  <sheetFormatPr defaultRowHeight="15.75" x14ac:dyDescent="0.25"/>
  <cols>
    <col min="1" max="1" width="66.85546875" style="1" customWidth="1"/>
    <col min="2" max="2" width="11.5703125" style="1" customWidth="1"/>
    <col min="3" max="3" width="9.7109375" style="1" customWidth="1"/>
    <col min="4" max="16384" width="9.140625" style="1"/>
  </cols>
  <sheetData>
    <row r="1" spans="1:3" ht="18" customHeight="1" x14ac:dyDescent="0.25">
      <c r="B1" s="24"/>
      <c r="C1" s="24"/>
    </row>
    <row r="3" spans="1:3" ht="45.75" customHeight="1" x14ac:dyDescent="0.35">
      <c r="A3" s="23" t="s">
        <v>3</v>
      </c>
      <c r="B3" s="23"/>
    </row>
    <row r="6" spans="1:3" ht="37.5" customHeight="1" x14ac:dyDescent="0.25">
      <c r="A6" s="3" t="s">
        <v>0</v>
      </c>
      <c r="B6" s="7" t="s">
        <v>17</v>
      </c>
    </row>
    <row r="7" spans="1:3" s="2" customFormat="1" ht="81" customHeight="1" x14ac:dyDescent="0.25">
      <c r="A7" s="21" t="s">
        <v>19</v>
      </c>
      <c r="B7" s="17">
        <v>1</v>
      </c>
    </row>
    <row r="8" spans="1:3" s="2" customFormat="1" ht="81" customHeight="1" x14ac:dyDescent="0.25">
      <c r="A8" s="21" t="s">
        <v>18</v>
      </c>
      <c r="B8" s="17">
        <v>2</v>
      </c>
    </row>
    <row r="9" spans="1:3" s="2" customFormat="1" ht="55.5" customHeight="1" x14ac:dyDescent="0.25">
      <c r="A9" s="21" t="s">
        <v>1</v>
      </c>
      <c r="B9" s="10">
        <f>85601/2/1000</f>
        <v>42.8005</v>
      </c>
    </row>
    <row r="10" spans="1:3" s="2" customFormat="1" ht="55.5" customHeight="1" x14ac:dyDescent="0.25">
      <c r="A10" s="21" t="s">
        <v>2</v>
      </c>
      <c r="B10" s="10">
        <v>190.46799999999999</v>
      </c>
    </row>
    <row r="11" spans="1:3" s="2" customFormat="1" ht="71.25" customHeight="1" x14ac:dyDescent="0.25">
      <c r="A11" s="21" t="s">
        <v>20</v>
      </c>
      <c r="B11" s="10">
        <v>35953.730000000003</v>
      </c>
      <c r="C11" s="18"/>
    </row>
    <row r="12" spans="1:3" s="2" customFormat="1" ht="64.5" customHeight="1" x14ac:dyDescent="0.25">
      <c r="A12" s="21" t="s">
        <v>21</v>
      </c>
      <c r="B12" s="22">
        <f t="shared" ref="B12" si="0">B11*0.67644206</f>
        <v>24320.615185883802</v>
      </c>
      <c r="C12" s="18"/>
    </row>
    <row r="13" spans="1:3" s="2" customFormat="1" ht="125.25" customHeight="1" x14ac:dyDescent="0.25">
      <c r="A13" s="21" t="s">
        <v>14</v>
      </c>
      <c r="B13" s="10">
        <v>12023.561</v>
      </c>
    </row>
    <row r="14" spans="1:3" s="2" customFormat="1" ht="20.100000000000001" customHeight="1" x14ac:dyDescent="0.25">
      <c r="A14" s="4"/>
    </row>
    <row r="15" spans="1:3" s="2" customFormat="1" ht="31.5" customHeight="1" x14ac:dyDescent="0.25">
      <c r="A15" s="20"/>
    </row>
    <row r="16" spans="1:3" s="2" customFormat="1" ht="30" customHeight="1" x14ac:dyDescent="0.25"/>
    <row r="17" s="2" customFormat="1" ht="30" customHeight="1" x14ac:dyDescent="0.25"/>
    <row r="18" s="2" customFormat="1" ht="30" customHeight="1" x14ac:dyDescent="0.25"/>
    <row r="19" s="2" customFormat="1" ht="30" customHeight="1" x14ac:dyDescent="0.25"/>
    <row r="20" s="2" customFormat="1" ht="30" customHeight="1" x14ac:dyDescent="0.25"/>
    <row r="21" s="2" customFormat="1" ht="30" customHeight="1" x14ac:dyDescent="0.25"/>
    <row r="22" s="2" customFormat="1" ht="30" customHeight="1" x14ac:dyDescent="0.25"/>
    <row r="23" s="2" customFormat="1" ht="30" customHeight="1" x14ac:dyDescent="0.25"/>
    <row r="24" s="2" customFormat="1" ht="30" customHeight="1" x14ac:dyDescent="0.25"/>
    <row r="25" ht="30" customHeight="1" x14ac:dyDescent="0.25"/>
    <row r="26" ht="30" customHeight="1" x14ac:dyDescent="0.25"/>
    <row r="27" ht="30" customHeight="1" x14ac:dyDescent="0.25"/>
    <row r="28" ht="30" customHeight="1" x14ac:dyDescent="0.25"/>
    <row r="29" ht="30" customHeight="1" x14ac:dyDescent="0.25"/>
    <row r="30" ht="30" customHeight="1" x14ac:dyDescent="0.25"/>
    <row r="31" ht="30" customHeight="1" x14ac:dyDescent="0.25"/>
    <row r="32" ht="30" customHeight="1" x14ac:dyDescent="0.25"/>
  </sheetData>
  <mergeCells count="2">
    <mergeCell ref="A3:B3"/>
    <mergeCell ref="B1:C1"/>
  </mergeCells>
  <pageMargins left="0.78740157480314965" right="0.59055118110236227" top="0.74803149606299213" bottom="0.74803149606299213"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tabSelected="1" zoomScale="90" zoomScaleNormal="90" workbookViewId="0">
      <selection activeCell="H20" sqref="H20"/>
    </sheetView>
  </sheetViews>
  <sheetFormatPr defaultRowHeight="15.75" x14ac:dyDescent="0.25"/>
  <cols>
    <col min="1" max="1" width="65.28515625" style="5" customWidth="1"/>
    <col min="2" max="3" width="10.42578125" style="5" customWidth="1"/>
    <col min="4" max="4" width="13.140625" style="27" bestFit="1" customWidth="1"/>
    <col min="5" max="16384" width="9.140625" style="5"/>
  </cols>
  <sheetData>
    <row r="1" spans="1:4" x14ac:dyDescent="0.25">
      <c r="B1" s="25"/>
      <c r="C1" s="25"/>
      <c r="D1" s="27" t="s">
        <v>22</v>
      </c>
    </row>
    <row r="2" spans="1:4" ht="37.5" customHeight="1" x14ac:dyDescent="0.35">
      <c r="A2" s="26" t="s">
        <v>4</v>
      </c>
      <c r="B2" s="26"/>
      <c r="C2" s="26"/>
      <c r="D2" s="26"/>
    </row>
    <row r="4" spans="1:4" ht="37.5" customHeight="1" x14ac:dyDescent="0.25">
      <c r="A4" s="6" t="s">
        <v>0</v>
      </c>
      <c r="B4" s="7" t="s">
        <v>5</v>
      </c>
      <c r="C4" s="7" t="s">
        <v>12</v>
      </c>
      <c r="D4" s="28" t="s">
        <v>16</v>
      </c>
    </row>
    <row r="5" spans="1:4" s="8" customFormat="1" ht="55.5" customHeight="1" x14ac:dyDescent="0.25">
      <c r="A5" s="14" t="s">
        <v>6</v>
      </c>
      <c r="B5" s="9">
        <v>0.30399999999999999</v>
      </c>
      <c r="C5" s="9">
        <v>0.187</v>
      </c>
      <c r="D5" s="11">
        <v>7.0000000000000007E-2</v>
      </c>
    </row>
    <row r="6" spans="1:4" s="8" customFormat="1" ht="63" customHeight="1" x14ac:dyDescent="0.25">
      <c r="A6" s="14" t="s">
        <v>7</v>
      </c>
      <c r="B6" s="9">
        <v>0.01</v>
      </c>
      <c r="C6" s="9">
        <v>0</v>
      </c>
      <c r="D6" s="11">
        <v>1.0999999999999999E-2</v>
      </c>
    </row>
    <row r="7" spans="1:4" s="8" customFormat="1" ht="63" customHeight="1" x14ac:dyDescent="0.25">
      <c r="A7" s="14" t="s">
        <v>23</v>
      </c>
      <c r="B7" s="10">
        <v>152.19999999999999</v>
      </c>
      <c r="C7" s="10">
        <f>(C18*1.15)/C19*1000</f>
        <v>156.35850356545794</v>
      </c>
      <c r="D7" s="11">
        <f>(D18*1.15)/D19*1000</f>
        <v>152.20710785746678</v>
      </c>
    </row>
    <row r="8" spans="1:4" s="8" customFormat="1" ht="63" customHeight="1" x14ac:dyDescent="0.25">
      <c r="A8" s="14" t="s">
        <v>8</v>
      </c>
      <c r="B8" s="11">
        <f t="shared" ref="B8" si="0">B11/B17</f>
        <v>3.1680988685465148</v>
      </c>
      <c r="C8" s="11">
        <f>C11/C17</f>
        <v>3.1490204940117161</v>
      </c>
      <c r="D8" s="11">
        <f>D11/D17</f>
        <v>2.9902730147915415</v>
      </c>
    </row>
    <row r="9" spans="1:4" s="8" customFormat="1" ht="63" customHeight="1" x14ac:dyDescent="0.25">
      <c r="A9" s="14" t="s">
        <v>24</v>
      </c>
      <c r="B9" s="10">
        <f>B12/B17</f>
        <v>2.1430353249232739</v>
      </c>
      <c r="C9" s="10">
        <f>C12/C17</f>
        <v>2.1301299099515028</v>
      </c>
      <c r="D9" s="11">
        <f>D12/D17</f>
        <v>2.0227464380880011</v>
      </c>
    </row>
    <row r="10" spans="1:4" s="8" customFormat="1" ht="63" customHeight="1" x14ac:dyDescent="0.25">
      <c r="A10" s="14" t="s">
        <v>25</v>
      </c>
      <c r="B10" s="16" t="s">
        <v>13</v>
      </c>
      <c r="C10" s="16" t="s">
        <v>13</v>
      </c>
      <c r="D10" s="11" t="s">
        <v>13</v>
      </c>
    </row>
    <row r="11" spans="1:4" s="8" customFormat="1" ht="63" customHeight="1" x14ac:dyDescent="0.25">
      <c r="A11" s="14" t="s">
        <v>26</v>
      </c>
      <c r="B11" s="12">
        <v>38091.83</v>
      </c>
      <c r="C11" s="12">
        <v>37862.44</v>
      </c>
      <c r="D11" s="11">
        <v>35953.730000000003</v>
      </c>
    </row>
    <row r="12" spans="1:4" s="8" customFormat="1" ht="63" customHeight="1" x14ac:dyDescent="0.25">
      <c r="A12" s="14" t="s">
        <v>27</v>
      </c>
      <c r="B12" s="22">
        <f>B11*0.67644206</f>
        <v>25766.915954369801</v>
      </c>
      <c r="C12" s="22">
        <f t="shared" ref="C12:D12" si="1">C11*0.67644206</f>
        <v>25611.7469102264</v>
      </c>
      <c r="D12" s="22">
        <f t="shared" si="1"/>
        <v>24320.615185883802</v>
      </c>
    </row>
    <row r="13" spans="1:4" s="8" customFormat="1" ht="63" customHeight="1" x14ac:dyDescent="0.25">
      <c r="A13" s="14" t="s">
        <v>28</v>
      </c>
      <c r="B13" s="16" t="s">
        <v>13</v>
      </c>
      <c r="C13" s="16" t="s">
        <v>13</v>
      </c>
      <c r="D13" s="11" t="s">
        <v>13</v>
      </c>
    </row>
    <row r="14" spans="1:4" s="8" customFormat="1" ht="25.5" hidden="1" customHeight="1" x14ac:dyDescent="0.25">
      <c r="A14" s="14" t="s">
        <v>11</v>
      </c>
      <c r="B14" s="13">
        <v>0.14369999999999999</v>
      </c>
      <c r="C14" s="13">
        <v>0.14269999999999999</v>
      </c>
      <c r="D14" s="29">
        <v>0.14249999999999999</v>
      </c>
    </row>
    <row r="15" spans="1:4" s="8" customFormat="1" ht="36.75" hidden="1" customHeight="1" x14ac:dyDescent="0.25">
      <c r="A15" s="14" t="s">
        <v>1</v>
      </c>
      <c r="B15" s="10">
        <f t="shared" ref="B15:C15" si="2">85601/1000/2</f>
        <v>42.8005</v>
      </c>
      <c r="C15" s="10">
        <f t="shared" si="2"/>
        <v>42.8005</v>
      </c>
      <c r="D15" s="11">
        <f>85601/2/1000</f>
        <v>42.8005</v>
      </c>
    </row>
    <row r="16" spans="1:4" s="8" customFormat="1" ht="39" hidden="1" customHeight="1" x14ac:dyDescent="0.25">
      <c r="A16" s="14" t="s">
        <v>2</v>
      </c>
      <c r="B16" s="10">
        <v>204.5</v>
      </c>
      <c r="C16" s="10" t="e">
        <f>'Приложение 1'!#REF!</f>
        <v>#REF!</v>
      </c>
      <c r="D16" s="11">
        <f>'Приложение 1'!B10</f>
        <v>190.46799999999999</v>
      </c>
    </row>
    <row r="17" spans="1:4" s="8" customFormat="1" ht="129" hidden="1" customHeight="1" x14ac:dyDescent="0.25">
      <c r="A17" s="14" t="s">
        <v>15</v>
      </c>
      <c r="B17" s="10">
        <v>12023.561</v>
      </c>
      <c r="C17" s="10">
        <v>12023.561</v>
      </c>
      <c r="D17" s="11">
        <v>12023.561</v>
      </c>
    </row>
    <row r="18" spans="1:4" s="8" customFormat="1" ht="30" hidden="1" customHeight="1" x14ac:dyDescent="0.25">
      <c r="A18" s="15" t="s">
        <v>9</v>
      </c>
      <c r="B18" s="10">
        <v>35448.800000000003</v>
      </c>
      <c r="C18" s="10">
        <v>36439.56</v>
      </c>
      <c r="D18" s="19">
        <v>33731.135999999999</v>
      </c>
    </row>
    <row r="19" spans="1:4" s="8" customFormat="1" ht="30" hidden="1" customHeight="1" x14ac:dyDescent="0.25">
      <c r="A19" s="15" t="s">
        <v>10</v>
      </c>
      <c r="B19" s="10">
        <v>267777.5</v>
      </c>
      <c r="C19" s="10">
        <v>268009.05</v>
      </c>
      <c r="D19" s="19">
        <v>254855.42</v>
      </c>
    </row>
    <row r="20" spans="1:4" s="8" customFormat="1" ht="33" customHeight="1" x14ac:dyDescent="0.25">
      <c r="D20" s="30"/>
    </row>
    <row r="21" spans="1:4" s="8" customFormat="1" ht="30" customHeight="1" x14ac:dyDescent="0.25">
      <c r="D21" s="30"/>
    </row>
    <row r="22" spans="1:4" s="8" customFormat="1" ht="30" customHeight="1" x14ac:dyDescent="0.25">
      <c r="D22" s="30"/>
    </row>
    <row r="23" spans="1:4" s="8" customFormat="1" ht="30" customHeight="1" x14ac:dyDescent="0.25">
      <c r="D23" s="30"/>
    </row>
    <row r="24" spans="1:4" s="8" customFormat="1" ht="30" customHeight="1" x14ac:dyDescent="0.25">
      <c r="D24" s="30"/>
    </row>
    <row r="25" spans="1:4" ht="30" customHeight="1" x14ac:dyDescent="0.25"/>
    <row r="26" spans="1:4" ht="30" customHeight="1" x14ac:dyDescent="0.25"/>
    <row r="27" spans="1:4" ht="30" customHeight="1" x14ac:dyDescent="0.25"/>
    <row r="28" spans="1:4" ht="30" customHeight="1" x14ac:dyDescent="0.25"/>
    <row r="29" spans="1:4" ht="30" customHeight="1" x14ac:dyDescent="0.25"/>
    <row r="30" spans="1:4" ht="30" customHeight="1" x14ac:dyDescent="0.25"/>
    <row r="31" spans="1:4" ht="30" customHeight="1" x14ac:dyDescent="0.25"/>
    <row r="32" spans="1:4" ht="30" customHeight="1" x14ac:dyDescent="0.25"/>
  </sheetData>
  <mergeCells count="2">
    <mergeCell ref="B1:C1"/>
    <mergeCell ref="A2:D2"/>
  </mergeCells>
  <pageMargins left="0.59055118110236227" right="0.39370078740157483" top="0.39370078740157483" bottom="0.39370078740157483" header="0" footer="0"/>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1</vt:lpstr>
      <vt:lpstr>Приложение 2</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 А. Рябова</dc:creator>
  <cp:lastModifiedBy>Ирина В. Хорева</cp:lastModifiedBy>
  <cp:lastPrinted>2020-02-14T07:35:30Z</cp:lastPrinted>
  <dcterms:created xsi:type="dcterms:W3CDTF">2016-02-16T05:11:56Z</dcterms:created>
  <dcterms:modified xsi:type="dcterms:W3CDTF">2020-02-27T07:19:49Z</dcterms:modified>
</cp:coreProperties>
</file>